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VENCIONES\Documents\RUNT\"/>
    </mc:Choice>
  </mc:AlternateContent>
  <bookViews>
    <workbookView xWindow="0" yWindow="0" windowWidth="24000" windowHeight="97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D23" i="1" l="1"/>
  <c r="D25" i="1"/>
  <c r="F22" i="1" l="1"/>
  <c r="F18" i="1"/>
  <c r="F23" i="1" l="1"/>
  <c r="F19" i="1" l="1"/>
  <c r="F24" i="1"/>
  <c r="F25" i="1"/>
  <c r="F26" i="1" s="1"/>
  <c r="F27" i="1" s="1"/>
  <c r="F14" i="1" l="1"/>
  <c r="D21" i="1"/>
  <c r="D19" i="1"/>
  <c r="D20" i="1"/>
  <c r="D17" i="1" l="1"/>
  <c r="F21" i="1" l="1"/>
  <c r="B20" i="1"/>
  <c r="F20" i="1" s="1"/>
  <c r="D15" i="1" l="1"/>
  <c r="E15" i="1" s="1"/>
  <c r="F15" i="1" s="1"/>
</calcChain>
</file>

<file path=xl/sharedStrings.xml><?xml version="1.0" encoding="utf-8"?>
<sst xmlns="http://schemas.openxmlformats.org/spreadsheetml/2006/main" count="33" uniqueCount="33">
  <si>
    <t>CLASE DE VEHICULO</t>
  </si>
  <si>
    <t>PUBLICOS</t>
  </si>
  <si>
    <t>OFICIAL</t>
  </si>
  <si>
    <t>PARTICULAR</t>
  </si>
  <si>
    <t>MOTOCICLETA</t>
  </si>
  <si>
    <t>SUBTOTAL</t>
  </si>
  <si>
    <t>Automóvil</t>
  </si>
  <si>
    <t>Camioneta</t>
  </si>
  <si>
    <t>Campero</t>
  </si>
  <si>
    <t>Microbús</t>
  </si>
  <si>
    <t>Minibús</t>
  </si>
  <si>
    <t>Bus</t>
  </si>
  <si>
    <t>Ambulancia</t>
  </si>
  <si>
    <t>Recolector</t>
  </si>
  <si>
    <t>Motocargueros</t>
  </si>
  <si>
    <t>Volqueta</t>
  </si>
  <si>
    <r>
      <t xml:space="preserve">Motocicletas </t>
    </r>
    <r>
      <rPr>
        <sz val="10"/>
        <color rgb="FF000000"/>
        <rFont val="Arial"/>
        <family val="2"/>
      </rPr>
      <t>(matriculas antes de 2021)</t>
    </r>
    <r>
      <rPr>
        <b/>
        <sz val="10"/>
        <color rgb="FF000000"/>
        <rFont val="Arial"/>
        <family val="2"/>
      </rPr>
      <t xml:space="preserve"> </t>
    </r>
  </si>
  <si>
    <t>Fuente:  Base de datos de la Secretaria de Movilidad de Quibdó</t>
  </si>
  <si>
    <t>Parque automotor de Quibdó</t>
  </si>
  <si>
    <r>
      <rPr>
        <b/>
        <sz val="11"/>
        <color theme="1"/>
        <rFont val="Calibri"/>
        <family val="2"/>
        <scheme val="minor"/>
      </rPr>
      <t xml:space="preserve">Motocarros </t>
    </r>
    <r>
      <rPr>
        <sz val="11"/>
        <color theme="1"/>
        <rFont val="Calibri"/>
        <family val="2"/>
        <scheme val="minor"/>
      </rPr>
      <t xml:space="preserve"> matriculados 2021</t>
    </r>
  </si>
  <si>
    <r>
      <rPr>
        <b/>
        <sz val="11"/>
        <color theme="1"/>
        <rFont val="Calibri"/>
        <family val="2"/>
        <scheme val="minor"/>
      </rPr>
      <t>Carros</t>
    </r>
    <r>
      <rPr>
        <sz val="11"/>
        <color theme="1"/>
        <rFont val="Calibri"/>
        <family val="2"/>
        <scheme val="minor"/>
      </rPr>
      <t xml:space="preserve"> matriculados 2021</t>
    </r>
  </si>
  <si>
    <r>
      <t xml:space="preserve">Motocicletas </t>
    </r>
    <r>
      <rPr>
        <sz val="9"/>
        <color rgb="FF000000"/>
        <rFont val="Arial"/>
        <family val="2"/>
      </rPr>
      <t>matriculadas 2021</t>
    </r>
  </si>
  <si>
    <t>MOTOCICLETAS matriculadas 2022</t>
  </si>
  <si>
    <t>Carros matriculados 2022</t>
  </si>
  <si>
    <t>motocarros  matriculados 2022</t>
  </si>
  <si>
    <t>MOTOCICLETAS matriculadas a 31/07/2023</t>
  </si>
  <si>
    <t>Carros matriculados 2023</t>
  </si>
  <si>
    <t>motocarros  matriculados a 31/10/2023</t>
  </si>
  <si>
    <t>TOTAL 2021</t>
  </si>
  <si>
    <t>TOTAL VEHICULOS EN GENERAL ANTES 2021</t>
  </si>
  <si>
    <t>TOTAL 2022</t>
  </si>
  <si>
    <t>TOTAL 2023</t>
  </si>
  <si>
    <t>TOTAL VEHICULOS 2021-2023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</si>
</sst>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3" borderId="3" xfId="0" applyFont="1" applyFill="1" applyBorder="1" applyAlignment="1">
      <alignment horizontal="justify" vertical="center"/>
    </xf>
    <xf numFmtId="0" fontId="2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justify" vertical="center"/>
    </xf>
    <xf numFmtId="0" fontId="2" fillId="3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top"/>
    </xf>
    <xf numFmtId="0" fontId="1" fillId="2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vertical="top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vertical="top" wrapText="1"/>
    </xf>
    <xf numFmtId="0" fontId="1" fillId="3" borderId="12" xfId="0" applyFont="1" applyFill="1" applyBorder="1" applyAlignment="1">
      <alignment horizontal="justify" vertical="center"/>
    </xf>
    <xf numFmtId="0" fontId="0" fillId="3" borderId="13" xfId="0" applyFill="1" applyBorder="1" applyAlignment="1">
      <alignment vertical="top"/>
    </xf>
    <xf numFmtId="0" fontId="2" fillId="3" borderId="1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top" wrapText="1"/>
    </xf>
    <xf numFmtId="0" fontId="0" fillId="5" borderId="5" xfId="0" applyFill="1" applyBorder="1" applyAlignment="1">
      <alignment vertical="top" wrapText="1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vertical="top"/>
    </xf>
    <xf numFmtId="0" fontId="9" fillId="4" borderId="5" xfId="0" applyFont="1" applyFill="1" applyBorder="1" applyAlignment="1">
      <alignment vertical="top" wrapText="1"/>
    </xf>
    <xf numFmtId="0" fontId="0" fillId="6" borderId="5" xfId="0" applyFill="1" applyBorder="1" applyAlignment="1">
      <alignment vertical="top" wrapText="1"/>
    </xf>
    <xf numFmtId="0" fontId="0" fillId="6" borderId="5" xfId="0" applyFill="1" applyBorder="1" applyAlignment="1">
      <alignment horizontal="center" vertical="center"/>
    </xf>
    <xf numFmtId="0" fontId="0" fillId="6" borderId="5" xfId="0" applyFill="1" applyBorder="1" applyAlignment="1">
      <alignment vertical="top"/>
    </xf>
    <xf numFmtId="0" fontId="7" fillId="6" borderId="11" xfId="0" applyFont="1" applyFill="1" applyBorder="1" applyAlignment="1">
      <alignment horizontal="justify" vertical="center"/>
    </xf>
    <xf numFmtId="0" fontId="0" fillId="6" borderId="11" xfId="0" applyFill="1" applyBorder="1" applyAlignment="1">
      <alignment vertical="top"/>
    </xf>
    <xf numFmtId="0" fontId="0" fillId="6" borderId="11" xfId="0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0" fillId="3" borderId="8" xfId="0" applyFill="1" applyBorder="1" applyAlignment="1">
      <alignment vertical="top"/>
    </xf>
    <xf numFmtId="0" fontId="0" fillId="3" borderId="9" xfId="0" applyFill="1" applyBorder="1" applyAlignment="1">
      <alignment vertical="top"/>
    </xf>
    <xf numFmtId="0" fontId="0" fillId="3" borderId="10" xfId="0" applyFill="1" applyBorder="1" applyAlignment="1">
      <alignment vertical="top"/>
    </xf>
    <xf numFmtId="0" fontId="5" fillId="0" borderId="1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pane ySplit="1" topLeftCell="A19" activePane="bottomLeft" state="frozen"/>
      <selection pane="bottomLeft" activeCell="A27" sqref="A27:B27"/>
    </sheetView>
  </sheetViews>
  <sheetFormatPr baseColWidth="10" defaultRowHeight="15" x14ac:dyDescent="0.25"/>
  <cols>
    <col min="1" max="1" width="12.140625" customWidth="1"/>
    <col min="4" max="4" width="13.28515625" customWidth="1"/>
    <col min="5" max="5" width="15.140625" customWidth="1"/>
  </cols>
  <sheetData>
    <row r="1" spans="1:6" ht="30.75" customHeight="1" thickBot="1" x14ac:dyDescent="0.3">
      <c r="A1" s="34" t="s">
        <v>18</v>
      </c>
      <c r="B1" s="34"/>
      <c r="C1" s="34"/>
      <c r="D1" s="34"/>
      <c r="E1" s="34"/>
      <c r="F1" s="34"/>
    </row>
    <row r="2" spans="1:6" ht="29.25" customHeight="1" thickBot="1" x14ac:dyDescent="0.3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ht="15.75" thickBot="1" x14ac:dyDescent="0.3">
      <c r="A3" s="1" t="s">
        <v>6</v>
      </c>
      <c r="B3" s="2">
        <v>711</v>
      </c>
      <c r="C3" s="2">
        <v>4</v>
      </c>
      <c r="D3" s="2">
        <v>11</v>
      </c>
      <c r="E3" s="3"/>
      <c r="F3" s="2">
        <v>726</v>
      </c>
    </row>
    <row r="4" spans="1:6" ht="15.75" thickBot="1" x14ac:dyDescent="0.3">
      <c r="A4" s="1" t="s">
        <v>7</v>
      </c>
      <c r="B4" s="2">
        <v>157</v>
      </c>
      <c r="C4" s="2">
        <v>7</v>
      </c>
      <c r="D4" s="2">
        <v>14</v>
      </c>
      <c r="E4" s="3"/>
      <c r="F4" s="2">
        <v>178</v>
      </c>
    </row>
    <row r="5" spans="1:6" ht="15.75" thickBot="1" x14ac:dyDescent="0.3">
      <c r="A5" s="1" t="s">
        <v>8</v>
      </c>
      <c r="B5" s="2">
        <v>0</v>
      </c>
      <c r="C5" s="2">
        <v>6</v>
      </c>
      <c r="D5" s="2">
        <v>6</v>
      </c>
      <c r="E5" s="3"/>
      <c r="F5" s="2">
        <v>12</v>
      </c>
    </row>
    <row r="6" spans="1:6" ht="15.75" thickBot="1" x14ac:dyDescent="0.3">
      <c r="A6" s="1" t="s">
        <v>9</v>
      </c>
      <c r="B6" s="2">
        <v>29</v>
      </c>
      <c r="C6" s="2">
        <v>0</v>
      </c>
      <c r="D6" s="2">
        <v>0</v>
      </c>
      <c r="E6" s="3"/>
      <c r="F6" s="2">
        <v>29</v>
      </c>
    </row>
    <row r="7" spans="1:6" ht="15.75" thickBot="1" x14ac:dyDescent="0.3">
      <c r="A7" s="1" t="s">
        <v>10</v>
      </c>
      <c r="B7" s="2">
        <v>2</v>
      </c>
      <c r="C7" s="2">
        <v>0</v>
      </c>
      <c r="D7" s="2">
        <v>0</v>
      </c>
      <c r="E7" s="3"/>
      <c r="F7" s="2">
        <v>2</v>
      </c>
    </row>
    <row r="8" spans="1:6" ht="15.75" thickBot="1" x14ac:dyDescent="0.3">
      <c r="A8" s="1" t="s">
        <v>11</v>
      </c>
      <c r="B8" s="2">
        <v>0</v>
      </c>
      <c r="C8" s="2">
        <v>1</v>
      </c>
      <c r="D8" s="2">
        <v>1</v>
      </c>
      <c r="E8" s="3"/>
      <c r="F8" s="2">
        <v>2</v>
      </c>
    </row>
    <row r="9" spans="1:6" ht="15.75" thickBot="1" x14ac:dyDescent="0.3">
      <c r="A9" s="1" t="s">
        <v>12</v>
      </c>
      <c r="B9" s="2">
        <v>0</v>
      </c>
      <c r="C9" s="2">
        <v>3</v>
      </c>
      <c r="D9" s="2">
        <v>2</v>
      </c>
      <c r="E9" s="3"/>
      <c r="F9" s="2">
        <v>5</v>
      </c>
    </row>
    <row r="10" spans="1:6" ht="15.75" thickBot="1" x14ac:dyDescent="0.3">
      <c r="A10" s="1" t="s">
        <v>13</v>
      </c>
      <c r="B10" s="2">
        <v>0</v>
      </c>
      <c r="C10" s="2">
        <v>2</v>
      </c>
      <c r="D10" s="3"/>
      <c r="E10" s="3"/>
      <c r="F10" s="2">
        <v>2</v>
      </c>
    </row>
    <row r="11" spans="1:6" ht="26.25" thickBot="1" x14ac:dyDescent="0.3">
      <c r="A11" s="1" t="s">
        <v>14</v>
      </c>
      <c r="B11" s="3"/>
      <c r="C11" s="3"/>
      <c r="D11" s="2">
        <v>2</v>
      </c>
      <c r="E11" s="3"/>
      <c r="F11" s="2">
        <v>2</v>
      </c>
    </row>
    <row r="12" spans="1:6" ht="15.75" thickBot="1" x14ac:dyDescent="0.3">
      <c r="A12" s="1" t="s">
        <v>15</v>
      </c>
      <c r="B12" s="2">
        <v>0</v>
      </c>
      <c r="C12" s="2">
        <v>1</v>
      </c>
      <c r="D12" s="3"/>
      <c r="E12" s="3"/>
      <c r="F12" s="2">
        <v>1</v>
      </c>
    </row>
    <row r="13" spans="1:6" ht="51.75" thickBot="1" x14ac:dyDescent="0.3">
      <c r="A13" s="8" t="s">
        <v>16</v>
      </c>
      <c r="B13" s="31"/>
      <c r="C13" s="32"/>
      <c r="D13" s="33"/>
      <c r="E13" s="9">
        <v>4308</v>
      </c>
      <c r="F13" s="9">
        <v>4308</v>
      </c>
    </row>
    <row r="14" spans="1:6" ht="64.5" thickBot="1" x14ac:dyDescent="0.3">
      <c r="A14" s="15" t="s">
        <v>29</v>
      </c>
      <c r="B14" s="16"/>
      <c r="C14" s="16"/>
      <c r="D14" s="16"/>
      <c r="E14" s="17"/>
      <c r="F14" s="18">
        <f>SUM(F3:F13)</f>
        <v>5267</v>
      </c>
    </row>
    <row r="15" spans="1:6" ht="36" x14ac:dyDescent="0.25">
      <c r="A15" s="27" t="s">
        <v>21</v>
      </c>
      <c r="B15" s="28"/>
      <c r="C15" s="29">
        <v>3</v>
      </c>
      <c r="D15" s="30">
        <f>189+514</f>
        <v>703</v>
      </c>
      <c r="E15" s="30">
        <f>C15+D15</f>
        <v>706</v>
      </c>
      <c r="F15" s="30">
        <f>E15</f>
        <v>706</v>
      </c>
    </row>
    <row r="16" spans="1:6" ht="45" x14ac:dyDescent="0.25">
      <c r="A16" s="24" t="s">
        <v>20</v>
      </c>
      <c r="B16" s="24"/>
      <c r="C16" s="25">
        <v>6</v>
      </c>
      <c r="D16" s="26"/>
      <c r="E16" s="26"/>
      <c r="F16" s="25">
        <v>6</v>
      </c>
    </row>
    <row r="17" spans="1:6" ht="45" x14ac:dyDescent="0.25">
      <c r="A17" s="24" t="s">
        <v>19</v>
      </c>
      <c r="B17" s="24"/>
      <c r="C17" s="25"/>
      <c r="D17" s="25">
        <f>5+6</f>
        <v>11</v>
      </c>
      <c r="E17" s="26"/>
      <c r="F17" s="25"/>
    </row>
    <row r="18" spans="1:6" x14ac:dyDescent="0.25">
      <c r="A18" s="24" t="s">
        <v>28</v>
      </c>
      <c r="B18" s="24"/>
      <c r="C18" s="25"/>
      <c r="D18" s="25"/>
      <c r="E18" s="26"/>
      <c r="F18" s="25">
        <f>SUM(F15:F17)</f>
        <v>712</v>
      </c>
    </row>
    <row r="19" spans="1:6" ht="51" x14ac:dyDescent="0.25">
      <c r="A19" s="19" t="s">
        <v>22</v>
      </c>
      <c r="B19" s="20"/>
      <c r="C19" s="21">
        <v>7</v>
      </c>
      <c r="D19" s="21">
        <f>52+72+117+80+80+89+99+109+83+86+116</f>
        <v>983</v>
      </c>
      <c r="E19" s="22"/>
      <c r="F19" s="21">
        <f t="shared" ref="F19:F25" si="0">SUM(B19:E19)</f>
        <v>990</v>
      </c>
    </row>
    <row r="20" spans="1:6" ht="45" x14ac:dyDescent="0.25">
      <c r="A20" s="20" t="s">
        <v>23</v>
      </c>
      <c r="B20" s="20">
        <f>2+1</f>
        <v>3</v>
      </c>
      <c r="C20" s="21"/>
      <c r="D20" s="21">
        <f>1+1+1</f>
        <v>3</v>
      </c>
      <c r="E20" s="22"/>
      <c r="F20" s="21">
        <f t="shared" si="0"/>
        <v>6</v>
      </c>
    </row>
    <row r="21" spans="1:6" ht="45" x14ac:dyDescent="0.25">
      <c r="A21" s="20" t="s">
        <v>24</v>
      </c>
      <c r="B21" s="20"/>
      <c r="C21" s="21"/>
      <c r="D21" s="21">
        <f>2+6+6+11+4+3+6+5+9+10+15</f>
        <v>77</v>
      </c>
      <c r="E21" s="22"/>
      <c r="F21" s="21">
        <f t="shared" si="0"/>
        <v>77</v>
      </c>
    </row>
    <row r="22" spans="1:6" x14ac:dyDescent="0.25">
      <c r="A22" s="20" t="s">
        <v>30</v>
      </c>
      <c r="B22" s="20"/>
      <c r="C22" s="21"/>
      <c r="D22" s="21"/>
      <c r="E22" s="22"/>
      <c r="F22" s="21">
        <f>SUM(F19:F21)</f>
        <v>1073</v>
      </c>
    </row>
    <row r="23" spans="1:6" ht="51" x14ac:dyDescent="0.25">
      <c r="A23" s="23" t="s">
        <v>25</v>
      </c>
      <c r="B23" s="14"/>
      <c r="C23" s="13"/>
      <c r="D23" s="13">
        <f>596+58+33+8+43</f>
        <v>738</v>
      </c>
      <c r="E23" s="12">
        <v>0</v>
      </c>
      <c r="F23" s="13">
        <f t="shared" si="0"/>
        <v>738</v>
      </c>
    </row>
    <row r="24" spans="1:6" ht="45" x14ac:dyDescent="0.25">
      <c r="A24" s="14" t="s">
        <v>26</v>
      </c>
      <c r="B24" s="14">
        <v>3</v>
      </c>
      <c r="C24" s="13">
        <v>1</v>
      </c>
      <c r="D24" s="13">
        <v>2</v>
      </c>
      <c r="E24" s="12"/>
      <c r="F24" s="13">
        <f t="shared" si="0"/>
        <v>6</v>
      </c>
    </row>
    <row r="25" spans="1:6" ht="60" x14ac:dyDescent="0.25">
      <c r="A25" s="14" t="s">
        <v>27</v>
      </c>
      <c r="B25" s="14"/>
      <c r="C25" s="13"/>
      <c r="D25" s="13">
        <f>85+3+2+4+8</f>
        <v>102</v>
      </c>
      <c r="E25" s="12"/>
      <c r="F25" s="13">
        <f t="shared" si="0"/>
        <v>102</v>
      </c>
    </row>
    <row r="26" spans="1:6" x14ac:dyDescent="0.25">
      <c r="A26" s="14" t="s">
        <v>31</v>
      </c>
      <c r="B26" s="14"/>
      <c r="C26" s="13"/>
      <c r="D26" s="13"/>
      <c r="E26" s="12"/>
      <c r="F26" s="13">
        <f>SUM(F23:F25)</f>
        <v>846</v>
      </c>
    </row>
    <row r="27" spans="1:6" ht="24" customHeight="1" x14ac:dyDescent="0.25">
      <c r="A27" s="35" t="s">
        <v>32</v>
      </c>
      <c r="B27" s="35"/>
      <c r="C27" s="10"/>
      <c r="D27" s="10"/>
      <c r="E27" s="10"/>
      <c r="F27" s="11">
        <f>F18+F22+F26</f>
        <v>2631</v>
      </c>
    </row>
    <row r="29" spans="1:6" x14ac:dyDescent="0.25">
      <c r="A29" s="4" t="s">
        <v>17</v>
      </c>
    </row>
    <row r="30" spans="1:6" ht="15.75" x14ac:dyDescent="0.25">
      <c r="A30" s="5"/>
    </row>
  </sheetData>
  <mergeCells count="3">
    <mergeCell ref="B13:D13"/>
    <mergeCell ref="A27:B27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B5887203B04042995ECAED76AAA38E" ma:contentTypeVersion="1" ma:contentTypeDescription="Crear nuevo documento." ma:contentTypeScope="" ma:versionID="ef19e34362b77e77e429e6c13f594470">
  <xsd:schema xmlns:xsd="http://www.w3.org/2001/XMLSchema" xmlns:xs="http://www.w3.org/2001/XMLSchema" xmlns:p="http://schemas.microsoft.com/office/2006/metadata/properties" xmlns:ns2="cd027edf-d5c0-4356-bf37-b676de327845" targetNamespace="http://schemas.microsoft.com/office/2006/metadata/properties" ma:root="true" ma:fieldsID="b06089af2e8de28883040dafffa9f59c" ns2:_="">
    <xsd:import namespace="cd027edf-d5c0-4356-bf37-b676de327845"/>
    <xsd:element name="properties">
      <xsd:complexType>
        <xsd:sequence>
          <xsd:element name="documentManagement">
            <xsd:complexType>
              <xsd:all>
                <xsd:element ref="ns2:Fech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027edf-d5c0-4356-bf37-b676de327845" elementFormDefault="qualified">
    <xsd:import namespace="http://schemas.microsoft.com/office/2006/documentManagement/types"/>
    <xsd:import namespace="http://schemas.microsoft.com/office/infopath/2007/PartnerControls"/>
    <xsd:element name="Fecha" ma:index="8" nillable="true" ma:displayName="Fecha" ma:format="DateOnly" ma:internalName="Fech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cd027edf-d5c0-4356-bf37-b676de327845">2023-12-21T05:00:00+00:00</Fecha>
  </documentManagement>
</p:properties>
</file>

<file path=customXml/itemProps1.xml><?xml version="1.0" encoding="utf-8"?>
<ds:datastoreItem xmlns:ds="http://schemas.openxmlformats.org/officeDocument/2006/customXml" ds:itemID="{05908998-D9A0-4A38-AB11-3A1943CAC484}"/>
</file>

<file path=customXml/itemProps2.xml><?xml version="1.0" encoding="utf-8"?>
<ds:datastoreItem xmlns:ds="http://schemas.openxmlformats.org/officeDocument/2006/customXml" ds:itemID="{CC6AD910-643A-4828-85ED-6CCA296C0979}"/>
</file>

<file path=customXml/itemProps3.xml><?xml version="1.0" encoding="utf-8"?>
<ds:datastoreItem xmlns:ds="http://schemas.openxmlformats.org/officeDocument/2006/customXml" ds:itemID="{17CC6995-C571-47DF-BFEE-83DAF0529D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 10. Parque automotor QUIBDÓ (1)</dc:title>
  <dc:creator>LIQUIDACION</dc:creator>
  <cp:lastModifiedBy>CONTRAVENCIONES</cp:lastModifiedBy>
  <dcterms:created xsi:type="dcterms:W3CDTF">2021-05-24T14:59:48Z</dcterms:created>
  <dcterms:modified xsi:type="dcterms:W3CDTF">2023-12-13T15:32:06Z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0x01010081B5887203B04042995ECAED76AAA38E</vt:lpwstr>
  </property>
</Properties>
</file>